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8195" windowHeight="12585"/>
  </bookViews>
  <sheets>
    <sheet name="исп бюдж (БР ГРБС)_53" sheetId="2" r:id="rId1"/>
  </sheets>
  <calcPr calcId="125725"/>
</workbook>
</file>

<file path=xl/calcChain.xml><?xml version="1.0" encoding="utf-8"?>
<calcChain xmlns="http://schemas.openxmlformats.org/spreadsheetml/2006/main">
  <c r="AH30" i="2"/>
  <c r="AH36"/>
  <c r="R27" l="1"/>
  <c r="AD42"/>
  <c r="R24" l="1"/>
  <c r="Z21"/>
  <c r="Z27" l="1"/>
  <c r="AD29"/>
  <c r="Z33"/>
  <c r="AD33" s="1"/>
  <c r="AF48"/>
  <c r="Z48"/>
  <c r="R48"/>
  <c r="R49" s="1"/>
  <c r="AD47"/>
  <c r="AD14"/>
  <c r="AD17"/>
  <c r="AD20"/>
  <c r="AD23"/>
  <c r="AD26"/>
  <c r="AD32"/>
  <c r="AD35"/>
  <c r="AD38"/>
  <c r="AD41"/>
  <c r="AD44"/>
  <c r="Z45"/>
  <c r="R45"/>
  <c r="AD45" s="1"/>
  <c r="AH39"/>
  <c r="AG39"/>
  <c r="AF39"/>
  <c r="Z39"/>
  <c r="R39"/>
  <c r="AG36"/>
  <c r="AF36"/>
  <c r="Z36"/>
  <c r="R36"/>
  <c r="AD36" s="1"/>
  <c r="R33"/>
  <c r="AH33"/>
  <c r="AH24"/>
  <c r="AG27"/>
  <c r="AF27"/>
  <c r="AE27"/>
  <c r="AC27"/>
  <c r="AB27"/>
  <c r="AA27"/>
  <c r="R42"/>
  <c r="AG24"/>
  <c r="AF24"/>
  <c r="AE24"/>
  <c r="AC24"/>
  <c r="AB24"/>
  <c r="AA24"/>
  <c r="Z24"/>
  <c r="AD24" s="1"/>
  <c r="AG30"/>
  <c r="AG49" s="1"/>
  <c r="AF30"/>
  <c r="AE30"/>
  <c r="AC30"/>
  <c r="AB30"/>
  <c r="AA30"/>
  <c r="Z30"/>
  <c r="R30"/>
  <c r="AH21"/>
  <c r="AG21"/>
  <c r="AF21"/>
  <c r="AE21"/>
  <c r="AC21"/>
  <c r="AB21"/>
  <c r="AA21"/>
  <c r="R21"/>
  <c r="AD21" s="1"/>
  <c r="AH18"/>
  <c r="AG18"/>
  <c r="AF18"/>
  <c r="AE18"/>
  <c r="AC18"/>
  <c r="AB18"/>
  <c r="AA18"/>
  <c r="Z18"/>
  <c r="R18"/>
  <c r="AH15"/>
  <c r="AG15"/>
  <c r="AF15"/>
  <c r="AF49" s="1"/>
  <c r="AE15"/>
  <c r="AC15"/>
  <c r="AB15"/>
  <c r="AA15"/>
  <c r="Z15"/>
  <c r="R15"/>
  <c r="AH49" l="1"/>
  <c r="AD30"/>
  <c r="AD27"/>
  <c r="AD18"/>
  <c r="AD48"/>
  <c r="AD39"/>
  <c r="AD15"/>
  <c r="AB49"/>
  <c r="AE49"/>
  <c r="AA49"/>
  <c r="AC49"/>
  <c r="Z49"/>
  <c r="AD49" l="1"/>
</calcChain>
</file>

<file path=xl/sharedStrings.xml><?xml version="1.0" encoding="utf-8"?>
<sst xmlns="http://schemas.openxmlformats.org/spreadsheetml/2006/main" count="147" uniqueCount="86">
  <si>
    <t>(расшифровка подписи)</t>
  </si>
  <si>
    <t>(подпись)</t>
  </si>
  <si>
    <t>Н.Г.Аникушина</t>
  </si>
  <si>
    <t/>
  </si>
  <si>
    <t>Итого:</t>
  </si>
  <si>
    <t>Администрация муниципального образования Тимашевский район</t>
  </si>
  <si>
    <t>0,00%</t>
  </si>
  <si>
    <t>Муниципальная программа муниципального образования Тимашевский район "Архитектура, строительство и дорожное хозяйство";1100000</t>
  </si>
  <si>
    <t>Муниципальная программа муниципального образования Тимашевский район "Создание условий для развития малого и среднего предпринимательства и инвестиционной привлекательности Тимашевского района";1000000</t>
  </si>
  <si>
    <t>Муниципальная программа муниципального образования Тимашевский район "Создание условий для развития сельскохозяйственного производства";0900000</t>
  </si>
  <si>
    <t>Отдел культуры администрации муниципального образования Тимашевский район</t>
  </si>
  <si>
    <t>Муниципальная программа муниципального образования Тимашевский район "Обеспечение безопасности населения и территорий Тимашевского района";0800000</t>
  </si>
  <si>
    <t>Управление образования администрации муниципального образования Тимашевский район</t>
  </si>
  <si>
    <t>Муниципальная программа муниципального образования Тимашевский район "Доступная среда";0700000</t>
  </si>
  <si>
    <t>Отдел по делам молодежи администрации муниципального образования Тимашевский район</t>
  </si>
  <si>
    <t>Муниципальная программа муниципального образования Тимашевский район "Молодежь Тимашевского района";0600000</t>
  </si>
  <si>
    <t>Отдел по физической культуре и спорту администрации муниципального образования Тимашевский район</t>
  </si>
  <si>
    <t>Муниципальная программа муниципального образования Тимашевский район "Развитие физической культуры и спорта";0500000</t>
  </si>
  <si>
    <t>Муниципальная программа муниципального образования Тимашевский район "Социальная поддержка граждан Тимашевского района";0400000</t>
  </si>
  <si>
    <t>Муниципальная программа муниципального образования Тимашевский район "Развитие здравоохранения";0300000</t>
  </si>
  <si>
    <t>Муниципальная программа муниципального образования Тимашевский район "Развитие культуры";0200000</t>
  </si>
  <si>
    <t>Муниципальная программа муниципального образования Тимашевский район "Развитие образования";0100000</t>
  </si>
  <si>
    <t>%</t>
  </si>
  <si>
    <t>по казначейству</t>
  </si>
  <si>
    <t>по финансированию</t>
  </si>
  <si>
    <t>Суб КОСГУ</t>
  </si>
  <si>
    <t>Направление</t>
  </si>
  <si>
    <t>Тип средств</t>
  </si>
  <si>
    <t>Мероприятие</t>
  </si>
  <si>
    <t>фин</t>
  </si>
  <si>
    <t>Источник финансирования дефицита бюджета</t>
  </si>
  <si>
    <t>ЭКР</t>
  </si>
  <si>
    <t>КВР</t>
  </si>
  <si>
    <t>КЦСР</t>
  </si>
  <si>
    <t>ФКР</t>
  </si>
  <si>
    <t>КВСР</t>
  </si>
  <si>
    <t>по факту</t>
  </si>
  <si>
    <t>по реестру</t>
  </si>
  <si>
    <t>списание по факту</t>
  </si>
  <si>
    <t>списание по реестру</t>
  </si>
  <si>
    <t>Тип</t>
  </si>
  <si>
    <t>Ист</t>
  </si>
  <si>
    <t>Исполнено</t>
  </si>
  <si>
    <t>Остаток уточненной БР ГРБС</t>
  </si>
  <si>
    <t>Исполнено с начала года</t>
  </si>
  <si>
    <t>Справка</t>
  </si>
  <si>
    <t>Код субсидии</t>
  </si>
  <si>
    <t>Код целевых средств</t>
  </si>
  <si>
    <t>Уточненная БР ГРБС</t>
  </si>
  <si>
    <t>Лицевой счет</t>
  </si>
  <si>
    <t>Получатель бюджетных средств</t>
  </si>
  <si>
    <t>ГРБС</t>
  </si>
  <si>
    <t>Единица измерения: руб.</t>
  </si>
  <si>
    <t>01</t>
  </si>
  <si>
    <t>Исполнено %</t>
  </si>
  <si>
    <t>Уточненная сводная бюджетная роспись</t>
  </si>
  <si>
    <t>Итого по программе</t>
  </si>
  <si>
    <t>Наименование получателей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</si>
  <si>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</si>
  <si>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</si>
  <si>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</si>
  <si>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</si>
  <si>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</si>
  <si>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</si>
  <si>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</si>
  <si>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</si>
  <si>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</si>
  <si>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</si>
  <si>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ВСЕГО</t>
  </si>
  <si>
    <t>в том числе за счет субвенций, субсидий и иных межбюджетных трансфертов</t>
  </si>
  <si>
    <t>Код Программы</t>
  </si>
  <si>
    <t>Муниципальная программа Роговского сельского поселения Тимашевского района "Безопасность жизнедеятельности населения и территорий поселения";0100000</t>
  </si>
  <si>
    <t>Администрация Роговского сельского поселения Тимашевского района</t>
  </si>
  <si>
    <t>Муниципальная программа Роговскогого сельского поселения Тимашевского района "Управление муниципальным имуществом";0200000</t>
  </si>
  <si>
    <t>Муниципальная программа Роговского сельского поселения Тимашевского района "Управление муниципальными финансами";0300000</t>
  </si>
  <si>
    <t>Муниципальная программа Роговского сельского поселения Тимашевского района "Коммунальное хозяйство";0400000</t>
  </si>
  <si>
    <t>Муниципальная программа Роговского сельского поселения Тимашевского района "Благоустройство территории";0500000</t>
  </si>
  <si>
    <t>Муниципальная программа Роговского сельского поселения Тимашевского района "Дорожное хозяйство";0600000</t>
  </si>
  <si>
    <t>Муниципальная программа Роговского сельского поселения Тимашевского района "Молодежь поселения";0700000</t>
  </si>
  <si>
    <t>Муниципальная программа Роговского сельского поселения Тимашевского района "Культура";0800000</t>
  </si>
  <si>
    <t>Муниципальная программа Роговского сельского поселения Тимашевского района "Развитие физической культуры и спорта";0900000</t>
  </si>
  <si>
    <t>Муниципальная программа Роговского сельского поселения Тимашевского района "Поддержка малого и среднего предпринимательства" ;1000000</t>
  </si>
  <si>
    <t>Муниципальная программа Роговского сельского поселения Тимашевского района "Информационное обеспечение поселения";1100000</t>
  </si>
  <si>
    <t>12</t>
  </si>
  <si>
    <t>Муниципальная программа Роговского сельского поселения Тимашевского района "Укрепление правопорядка, профилактика правонарушений, усиление борьбы с преступностью и противодействие коррупции в Роговском сельском поселении Тимашевского района на 2015 год";1200000</t>
  </si>
  <si>
    <t xml:space="preserve">                                         Оперативная информация об исполнении муниципальных программ                                        Роговского сельского поселения  Тимашесвкого района на 01.04.2016 года</t>
  </si>
</sst>
</file>

<file path=xl/styles.xml><?xml version="1.0" encoding="utf-8"?>
<styleSheet xmlns="http://schemas.openxmlformats.org/spreadsheetml/2006/main">
  <numFmts count="11">
    <numFmt numFmtId="164" formatCode="#,##0.00;[Red]\-#,##0.00;0.00"/>
    <numFmt numFmtId="165" formatCode="000\.000\.000"/>
    <numFmt numFmtId="166" formatCode="000\.00\.0000"/>
    <numFmt numFmtId="167" formatCode="000\.00\.00"/>
    <numFmt numFmtId="168" formatCode="000"/>
    <numFmt numFmtId="169" formatCode="00\.00\.00"/>
    <numFmt numFmtId="170" formatCode="0\.00"/>
    <numFmt numFmtId="171" formatCode="0000000"/>
    <numFmt numFmtId="172" formatCode="0000"/>
    <numFmt numFmtId="173" formatCode="000\.00\.000\.0"/>
    <numFmt numFmtId="174" formatCode="#,##0.00_ ;[Red]\-#,##0.00\ "/>
  </numFmts>
  <fonts count="13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8"/>
      <name val="Arial"/>
    </font>
    <font>
      <b/>
      <sz val="9"/>
      <name val="Arial"/>
      <charset val="204"/>
    </font>
    <font>
      <sz val="8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1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167" fontId="6" fillId="3" borderId="3" xfId="1" applyNumberFormat="1" applyFont="1" applyFill="1" applyBorder="1" applyAlignment="1" applyProtection="1">
      <protection hidden="1"/>
    </xf>
    <xf numFmtId="168" fontId="2" fillId="0" borderId="3" xfId="1" applyNumberFormat="1" applyFont="1" applyFill="1" applyBorder="1" applyAlignment="1" applyProtection="1">
      <protection hidden="1"/>
    </xf>
    <xf numFmtId="169" fontId="2" fillId="0" borderId="3" xfId="1" applyNumberFormat="1" applyFont="1" applyFill="1" applyBorder="1" applyAlignment="1" applyProtection="1">
      <protection hidden="1"/>
    </xf>
    <xf numFmtId="17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wrapText="1"/>
      <protection hidden="1"/>
    </xf>
    <xf numFmtId="168" fontId="2" fillId="0" borderId="3" xfId="1" applyNumberFormat="1" applyFont="1" applyFill="1" applyBorder="1" applyAlignment="1" applyProtection="1">
      <alignment wrapText="1"/>
      <protection hidden="1"/>
    </xf>
    <xf numFmtId="171" fontId="2" fillId="0" borderId="3" xfId="1" applyNumberFormat="1" applyFont="1" applyFill="1" applyBorder="1" applyAlignment="1" applyProtection="1">
      <protection hidden="1"/>
    </xf>
    <xf numFmtId="172" fontId="2" fillId="0" borderId="3" xfId="1" applyNumberFormat="1" applyFont="1" applyFill="1" applyBorder="1" applyAlignment="1" applyProtection="1">
      <protection hidden="1"/>
    </xf>
    <xf numFmtId="164" fontId="3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0" fontId="1" fillId="0" borderId="3" xfId="1" applyBorder="1" applyProtection="1">
      <protection hidden="1"/>
    </xf>
    <xf numFmtId="0" fontId="1" fillId="0" borderId="3" xfId="1" applyBorder="1"/>
    <xf numFmtId="0" fontId="3" fillId="0" borderId="3" xfId="1" applyNumberFormat="1" applyFont="1" applyFill="1" applyBorder="1" applyAlignment="1" applyProtection="1">
      <alignment horizontal="centerContinuous" vertical="center"/>
      <protection hidden="1"/>
    </xf>
    <xf numFmtId="0" fontId="3" fillId="3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0" fontId="2" fillId="3" borderId="3" xfId="1" applyNumberFormat="1" applyFont="1" applyFill="1" applyBorder="1" applyAlignment="1" applyProtection="1">
      <protection hidden="1"/>
    </xf>
    <xf numFmtId="0" fontId="2" fillId="2" borderId="3" xfId="1" applyNumberFormat="1" applyFont="1" applyFill="1" applyBorder="1" applyAlignment="1" applyProtection="1">
      <protection hidden="1"/>
    </xf>
    <xf numFmtId="173" fontId="2" fillId="0" borderId="3" xfId="1" applyNumberFormat="1" applyFont="1" applyFill="1" applyBorder="1" applyAlignment="1" applyProtection="1">
      <alignment wrapText="1"/>
      <protection hidden="1"/>
    </xf>
    <xf numFmtId="164" fontId="4" fillId="3" borderId="3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1" fillId="0" borderId="0" xfId="1" applyBorder="1"/>
    <xf numFmtId="0" fontId="7" fillId="0" borderId="0" xfId="1" applyFont="1"/>
    <xf numFmtId="0" fontId="1" fillId="0" borderId="3" xfId="1" applyBorder="1" applyAlignment="1">
      <alignment horizontal="right"/>
    </xf>
    <xf numFmtId="0" fontId="1" fillId="0" borderId="0" xfId="1" applyNumberFormat="1" applyFont="1" applyFill="1" applyAlignment="1" applyProtection="1">
      <alignment horizontal="center"/>
      <protection hidden="1"/>
    </xf>
    <xf numFmtId="0" fontId="11" fillId="0" borderId="3" xfId="1" applyNumberFormat="1" applyFont="1" applyFill="1" applyBorder="1" applyAlignment="1" applyProtection="1">
      <protection hidden="1"/>
    </xf>
    <xf numFmtId="49" fontId="7" fillId="0" borderId="3" xfId="1" applyNumberFormat="1" applyFont="1" applyBorder="1" applyAlignment="1" applyProtection="1">
      <alignment horizontal="center" vertical="center"/>
      <protection hidden="1"/>
    </xf>
    <xf numFmtId="0" fontId="1" fillId="0" borderId="3" xfId="1" applyBorder="1" applyAlignment="1" applyProtection="1">
      <alignment horizontal="center" vertical="center"/>
      <protection hidden="1"/>
    </xf>
    <xf numFmtId="164" fontId="2" fillId="4" borderId="3" xfId="1" applyNumberFormat="1" applyFont="1" applyFill="1" applyBorder="1" applyAlignment="1" applyProtection="1">
      <protection hidden="1"/>
    </xf>
    <xf numFmtId="0" fontId="2" fillId="4" borderId="3" xfId="1" applyNumberFormat="1" applyFont="1" applyFill="1" applyBorder="1" applyAlignment="1" applyProtection="1">
      <protection hidden="1"/>
    </xf>
    <xf numFmtId="0" fontId="6" fillId="4" borderId="3" xfId="1" applyNumberFormat="1" applyFont="1" applyFill="1" applyBorder="1" applyAlignment="1" applyProtection="1">
      <protection hidden="1"/>
    </xf>
    <xf numFmtId="0" fontId="9" fillId="0" borderId="3" xfId="1" applyNumberFormat="1" applyFont="1" applyFill="1" applyBorder="1" applyAlignment="1" applyProtection="1">
      <alignment wrapText="1"/>
      <protection hidden="1"/>
    </xf>
    <xf numFmtId="0" fontId="3" fillId="0" borderId="3" xfId="1" applyNumberFormat="1" applyFont="1" applyFill="1" applyBorder="1" applyAlignment="1" applyProtection="1">
      <alignment wrapText="1"/>
      <protection hidden="1"/>
    </xf>
    <xf numFmtId="164" fontId="2" fillId="5" borderId="3" xfId="1" applyNumberFormat="1" applyFont="1" applyFill="1" applyBorder="1" applyAlignment="1" applyProtection="1">
      <protection hidden="1"/>
    </xf>
    <xf numFmtId="0" fontId="2" fillId="5" borderId="3" xfId="1" applyNumberFormat="1" applyFont="1" applyFill="1" applyBorder="1" applyAlignment="1" applyProtection="1">
      <protection hidden="1"/>
    </xf>
    <xf numFmtId="0" fontId="8" fillId="5" borderId="2" xfId="2" applyNumberFormat="1" applyFont="1" applyFill="1" applyBorder="1" applyAlignment="1" applyProtection="1">
      <alignment horizontal="right"/>
      <protection hidden="1"/>
    </xf>
    <xf numFmtId="0" fontId="6" fillId="5" borderId="3" xfId="1" applyNumberFormat="1" applyFont="1" applyFill="1" applyBorder="1" applyAlignment="1" applyProtection="1">
      <protection hidden="1"/>
    </xf>
    <xf numFmtId="164" fontId="8" fillId="5" borderId="3" xfId="2" applyNumberFormat="1" applyFont="1" applyFill="1" applyBorder="1" applyAlignment="1" applyProtection="1">
      <protection hidden="1"/>
    </xf>
    <xf numFmtId="164" fontId="4" fillId="5" borderId="3" xfId="1" applyNumberFormat="1" applyFont="1" applyFill="1" applyBorder="1" applyAlignment="1" applyProtection="1">
      <protection hidden="1"/>
    </xf>
    <xf numFmtId="165" fontId="4" fillId="5" borderId="3" xfId="1" applyNumberFormat="1" applyFont="1" applyFill="1" applyBorder="1" applyAlignment="1" applyProtection="1">
      <protection hidden="1"/>
    </xf>
    <xf numFmtId="164" fontId="4" fillId="5" borderId="3" xfId="1" applyNumberFormat="1" applyFont="1" applyFill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protection hidden="1"/>
    </xf>
    <xf numFmtId="164" fontId="9" fillId="5" borderId="3" xfId="2" applyNumberFormat="1" applyFont="1" applyFill="1" applyBorder="1" applyAlignment="1" applyProtection="1">
      <protection hidden="1"/>
    </xf>
    <xf numFmtId="0" fontId="9" fillId="5" borderId="2" xfId="2" applyNumberFormat="1" applyFont="1" applyFill="1" applyBorder="1" applyAlignment="1" applyProtection="1">
      <alignment horizontal="right"/>
      <protection hidden="1"/>
    </xf>
    <xf numFmtId="164" fontId="4" fillId="3" borderId="0" xfId="1" applyNumberFormat="1" applyFont="1" applyFill="1" applyBorder="1" applyAlignment="1" applyProtection="1">
      <protection hidden="1"/>
    </xf>
    <xf numFmtId="0" fontId="1" fillId="5" borderId="0" xfId="1" applyFill="1" applyProtection="1">
      <protection hidden="1"/>
    </xf>
    <xf numFmtId="0" fontId="3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/>
      <protection hidden="1"/>
    </xf>
    <xf numFmtId="174" fontId="4" fillId="5" borderId="3" xfId="1" applyNumberFormat="1" applyFont="1" applyFill="1" applyBorder="1" applyAlignment="1" applyProtection="1">
      <protection hidden="1"/>
    </xf>
    <xf numFmtId="0" fontId="1" fillId="5" borderId="0" xfId="1" applyFill="1"/>
    <xf numFmtId="10" fontId="9" fillId="5" borderId="3" xfId="1" applyNumberFormat="1" applyFont="1" applyFill="1" applyBorder="1" applyAlignment="1" applyProtection="1">
      <alignment horizontal="right"/>
      <protection hidden="1"/>
    </xf>
    <xf numFmtId="10" fontId="4" fillId="5" borderId="3" xfId="1" applyNumberFormat="1" applyFont="1" applyFill="1" applyBorder="1" applyAlignment="1" applyProtection="1">
      <alignment horizontal="right"/>
      <protection hidden="1"/>
    </xf>
    <xf numFmtId="0" fontId="9" fillId="5" borderId="3" xfId="2" applyNumberFormat="1" applyFont="1" applyFill="1" applyBorder="1" applyAlignment="1" applyProtection="1">
      <alignment horizontal="right"/>
      <protection hidden="1"/>
    </xf>
    <xf numFmtId="0" fontId="8" fillId="0" borderId="3" xfId="1" applyNumberFormat="1" applyFont="1" applyFill="1" applyBorder="1" applyAlignment="1" applyProtection="1">
      <alignment wrapText="1"/>
      <protection hidden="1"/>
    </xf>
    <xf numFmtId="10" fontId="9" fillId="5" borderId="3" xfId="2" applyNumberFormat="1" applyFont="1" applyFill="1" applyBorder="1" applyAlignment="1" applyProtection="1">
      <alignment horizontal="right"/>
      <protection hidden="1"/>
    </xf>
    <xf numFmtId="10" fontId="8" fillId="5" borderId="2" xfId="2" applyNumberFormat="1" applyFont="1" applyFill="1" applyBorder="1" applyAlignment="1" applyProtection="1">
      <alignment horizontal="right"/>
      <protection hidden="1"/>
    </xf>
    <xf numFmtId="10" fontId="4" fillId="5" borderId="3" xfId="1" applyNumberFormat="1" applyFont="1" applyFill="1" applyBorder="1" applyAlignment="1" applyProtection="1">
      <protection hidden="1"/>
    </xf>
    <xf numFmtId="49" fontId="7" fillId="6" borderId="3" xfId="1" applyNumberFormat="1" applyFont="1" applyFill="1" applyBorder="1" applyAlignment="1" applyProtection="1">
      <alignment horizontal="center" vertical="center"/>
      <protection hidden="1"/>
    </xf>
    <xf numFmtId="164" fontId="6" fillId="6" borderId="3" xfId="1" applyNumberFormat="1" applyFont="1" applyFill="1" applyBorder="1" applyAlignment="1" applyProtection="1">
      <protection hidden="1"/>
    </xf>
    <xf numFmtId="165" fontId="6" fillId="6" borderId="3" xfId="1" applyNumberFormat="1" applyFont="1" applyFill="1" applyBorder="1" applyAlignment="1" applyProtection="1">
      <protection hidden="1"/>
    </xf>
    <xf numFmtId="166" fontId="6" fillId="6" borderId="3" xfId="1" applyNumberFormat="1" applyFont="1" applyFill="1" applyBorder="1" applyAlignment="1" applyProtection="1">
      <protection hidden="1"/>
    </xf>
    <xf numFmtId="164" fontId="2" fillId="6" borderId="3" xfId="1" applyNumberFormat="1" applyFont="1" applyFill="1" applyBorder="1" applyAlignment="1" applyProtection="1">
      <protection hidden="1"/>
    </xf>
    <xf numFmtId="0" fontId="2" fillId="6" borderId="3" xfId="1" applyNumberFormat="1" applyFont="1" applyFill="1" applyBorder="1" applyAlignment="1" applyProtection="1">
      <protection hidden="1"/>
    </xf>
    <xf numFmtId="2" fontId="2" fillId="6" borderId="3" xfId="1" applyNumberFormat="1" applyFont="1" applyFill="1" applyBorder="1" applyAlignment="1" applyProtection="1">
      <alignment horizontal="right"/>
      <protection hidden="1"/>
    </xf>
    <xf numFmtId="164" fontId="8" fillId="6" borderId="3" xfId="1" applyNumberFormat="1" applyFont="1" applyFill="1" applyBorder="1" applyAlignment="1" applyProtection="1">
      <protection hidden="1"/>
    </xf>
    <xf numFmtId="165" fontId="8" fillId="6" borderId="3" xfId="1" applyNumberFormat="1" applyFont="1" applyFill="1" applyBorder="1" applyAlignment="1" applyProtection="1">
      <protection hidden="1"/>
    </xf>
    <xf numFmtId="164" fontId="4" fillId="4" borderId="3" xfId="1" applyNumberFormat="1" applyFont="1" applyFill="1" applyBorder="1" applyAlignment="1" applyProtection="1">
      <protection hidden="1"/>
    </xf>
    <xf numFmtId="0" fontId="9" fillId="0" borderId="4" xfId="1" applyNumberFormat="1" applyFont="1" applyFill="1" applyBorder="1" applyAlignment="1" applyProtection="1">
      <alignment horizontal="left" wrapText="1"/>
      <protection hidden="1"/>
    </xf>
    <xf numFmtId="0" fontId="9" fillId="0" borderId="7" xfId="1" applyNumberFormat="1" applyFont="1" applyFill="1" applyBorder="1" applyAlignment="1" applyProtection="1">
      <alignment horizontal="left" wrapText="1"/>
      <protection hidden="1"/>
    </xf>
    <xf numFmtId="0" fontId="9" fillId="0" borderId="5" xfId="1" applyNumberFormat="1" applyFont="1" applyFill="1" applyBorder="1" applyAlignment="1" applyProtection="1">
      <alignment horizontal="left" wrapText="1"/>
      <protection hidden="1"/>
    </xf>
    <xf numFmtId="0" fontId="10" fillId="0" borderId="8" xfId="1" applyFont="1" applyBorder="1" applyAlignment="1" applyProtection="1">
      <alignment horizontal="center" wrapText="1"/>
      <protection hidden="1"/>
    </xf>
    <xf numFmtId="0" fontId="10" fillId="0" borderId="6" xfId="1" applyFont="1" applyBorder="1" applyAlignment="1" applyProtection="1">
      <alignment horizontal="center" wrapText="1"/>
      <protection hidden="1"/>
    </xf>
    <xf numFmtId="0" fontId="10" fillId="0" borderId="9" xfId="1" applyFont="1" applyBorder="1" applyAlignment="1" applyProtection="1">
      <alignment horizontal="center" wrapText="1"/>
      <protection hidden="1"/>
    </xf>
    <xf numFmtId="0" fontId="12" fillId="0" borderId="0" xfId="1" applyNumberFormat="1" applyFont="1" applyFill="1" applyAlignment="1" applyProtection="1">
      <alignment horizontal="left" wrapText="1"/>
      <protection hidden="1"/>
    </xf>
    <xf numFmtId="0" fontId="9" fillId="0" borderId="4" xfId="1" applyNumberFormat="1" applyFont="1" applyFill="1" applyBorder="1" applyAlignment="1" applyProtection="1">
      <alignment horizontal="center" wrapText="1"/>
      <protection hidden="1"/>
    </xf>
    <xf numFmtId="0" fontId="9" fillId="0" borderId="7" xfId="1" applyNumberFormat="1" applyFont="1" applyFill="1" applyBorder="1" applyAlignment="1" applyProtection="1">
      <alignment horizontal="center" wrapText="1"/>
      <protection hidden="1"/>
    </xf>
    <xf numFmtId="0" fontId="9" fillId="0" borderId="5" xfId="1" applyNumberFormat="1" applyFont="1" applyFill="1" applyBorder="1" applyAlignment="1" applyProtection="1">
      <alignment horizontal="center" wrapText="1"/>
      <protection hidden="1"/>
    </xf>
    <xf numFmtId="0" fontId="9" fillId="0" borderId="8" xfId="1" applyNumberFormat="1" applyFont="1" applyFill="1" applyBorder="1" applyAlignment="1" applyProtection="1">
      <alignment horizontal="center" wrapText="1"/>
      <protection hidden="1"/>
    </xf>
    <xf numFmtId="0" fontId="9" fillId="0" borderId="9" xfId="1" applyNumberFormat="1" applyFont="1" applyFill="1" applyBorder="1" applyAlignment="1" applyProtection="1">
      <alignment horizontal="center" wrapText="1"/>
      <protection hidden="1"/>
    </xf>
    <xf numFmtId="0" fontId="9" fillId="0" borderId="8" xfId="1" applyFont="1" applyBorder="1" applyAlignment="1">
      <alignment horizontal="center" wrapText="1"/>
    </xf>
    <xf numFmtId="0" fontId="9" fillId="0" borderId="9" xfId="1" applyFont="1" applyBorder="1" applyAlignment="1">
      <alignment horizontal="center" wrapText="1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9" fillId="0" borderId="8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wrapText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9" fillId="0" borderId="3" xfId="1" applyNumberFormat="1" applyFont="1" applyFill="1" applyBorder="1" applyAlignment="1" applyProtection="1">
      <alignment wrapText="1"/>
      <protection hidden="1"/>
    </xf>
    <xf numFmtId="0" fontId="3" fillId="0" borderId="3" xfId="1" applyNumberFormat="1" applyFont="1" applyFill="1" applyBorder="1" applyAlignment="1" applyProtection="1">
      <alignment wrapText="1"/>
      <protection hidden="1"/>
    </xf>
    <xf numFmtId="165" fontId="4" fillId="5" borderId="3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showGridLines="0" tabSelected="1" topLeftCell="A28" workbookViewId="0">
      <selection activeCell="AI31" sqref="AI31"/>
    </sheetView>
  </sheetViews>
  <sheetFormatPr defaultColWidth="9.140625" defaultRowHeight="12.75"/>
  <cols>
    <col min="1" max="1" width="11.85546875" style="1" customWidth="1"/>
    <col min="2" max="5" width="0" style="1" hidden="1" customWidth="1"/>
    <col min="6" max="6" width="36.85546875" style="1" customWidth="1"/>
    <col min="7" max="17" width="0" style="1" hidden="1" customWidth="1"/>
    <col min="18" max="18" width="13" style="1" customWidth="1"/>
    <col min="19" max="25" width="0" style="1" hidden="1" customWidth="1"/>
    <col min="26" max="26" width="12.42578125" style="1" customWidth="1"/>
    <col min="27" max="29" width="0" style="1" hidden="1" customWidth="1"/>
    <col min="30" max="30" width="10" style="65" customWidth="1"/>
    <col min="31" max="31" width="0" style="1" hidden="1" customWidth="1"/>
    <col min="32" max="32" width="15.5703125" style="1" customWidth="1"/>
    <col min="33" max="33" width="14.42578125" style="1" customWidth="1"/>
    <col min="34" max="34" width="14.85546875" style="1" customWidth="1"/>
    <col min="35" max="256" width="9.140625" style="1" customWidth="1"/>
    <col min="257" max="16384" width="9.140625" style="1"/>
  </cols>
  <sheetData>
    <row r="1" spans="1:39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0"/>
      <c r="AE1" s="2"/>
      <c r="AF1" s="2"/>
    </row>
    <row r="2" spans="1:39" ht="12" customHeight="1">
      <c r="A2" s="4"/>
      <c r="B2" s="17"/>
      <c r="C2" s="17"/>
      <c r="D2" s="1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0"/>
      <c r="AE2" s="2"/>
      <c r="AF2" s="2"/>
    </row>
    <row r="3" spans="1:39" ht="17.25" customHeight="1">
      <c r="A3" s="89" t="s">
        <v>85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39" ht="23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</row>
    <row r="5" spans="1:39" ht="12" customHeight="1">
      <c r="A5" s="16"/>
      <c r="B5" s="39"/>
      <c r="C5" s="39"/>
      <c r="D5" s="39"/>
      <c r="E5" s="5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2"/>
      <c r="AA5" s="2"/>
      <c r="AB5" s="2"/>
      <c r="AC5" s="2"/>
      <c r="AD5" s="60"/>
      <c r="AE5" s="2"/>
      <c r="AF5" s="2"/>
    </row>
    <row r="6" spans="1:39" ht="3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60"/>
      <c r="AE6" s="2"/>
      <c r="AF6" s="2"/>
    </row>
    <row r="7" spans="1:39" ht="12" customHeight="1">
      <c r="A7" s="4" t="s">
        <v>52</v>
      </c>
      <c r="B7" s="17"/>
      <c r="C7" s="17"/>
      <c r="D7" s="1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60"/>
      <c r="AE7" s="2"/>
      <c r="AF7" s="2"/>
    </row>
    <row r="8" spans="1:39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60"/>
      <c r="AE8" s="2"/>
      <c r="AF8" s="2"/>
      <c r="AH8" s="37"/>
    </row>
    <row r="9" spans="1:39" ht="28.5" customHeight="1">
      <c r="A9" s="86" t="s">
        <v>70</v>
      </c>
      <c r="B9" s="99" t="s">
        <v>51</v>
      </c>
      <c r="C9" s="99" t="s">
        <v>50</v>
      </c>
      <c r="D9" s="99" t="s">
        <v>49</v>
      </c>
      <c r="E9" s="20"/>
      <c r="F9" s="102" t="s">
        <v>57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100" t="s">
        <v>48</v>
      </c>
      <c r="S9" s="100" t="s">
        <v>47</v>
      </c>
      <c r="T9" s="100" t="s">
        <v>46</v>
      </c>
      <c r="U9" s="99" t="s">
        <v>45</v>
      </c>
      <c r="V9" s="99"/>
      <c r="W9" s="99"/>
      <c r="X9" s="99"/>
      <c r="Y9" s="99" t="s">
        <v>44</v>
      </c>
      <c r="Z9" s="104"/>
      <c r="AA9" s="99" t="s">
        <v>43</v>
      </c>
      <c r="AB9" s="99"/>
      <c r="AC9" s="99" t="s">
        <v>42</v>
      </c>
      <c r="AD9" s="99"/>
      <c r="AE9" s="22"/>
      <c r="AF9" s="90" t="s">
        <v>69</v>
      </c>
      <c r="AG9" s="91"/>
      <c r="AH9" s="92"/>
      <c r="AI9" s="36"/>
      <c r="AJ9" s="36"/>
      <c r="AK9" s="36"/>
      <c r="AL9" s="36"/>
      <c r="AM9" s="36"/>
    </row>
    <row r="10" spans="1:39" ht="15" customHeight="1">
      <c r="A10" s="87"/>
      <c r="B10" s="99"/>
      <c r="C10" s="99"/>
      <c r="D10" s="99"/>
      <c r="E10" s="24"/>
      <c r="F10" s="103"/>
      <c r="G10" s="24"/>
      <c r="H10" s="24"/>
      <c r="I10" s="24"/>
      <c r="J10" s="25"/>
      <c r="K10" s="25"/>
      <c r="L10" s="26" t="s">
        <v>41</v>
      </c>
      <c r="M10" s="26" t="s">
        <v>40</v>
      </c>
      <c r="N10" s="26"/>
      <c r="O10" s="26"/>
      <c r="P10" s="26"/>
      <c r="Q10" s="27"/>
      <c r="R10" s="100"/>
      <c r="S10" s="100"/>
      <c r="T10" s="100"/>
      <c r="U10" s="101" t="s">
        <v>39</v>
      </c>
      <c r="V10" s="101"/>
      <c r="W10" s="101" t="s">
        <v>38</v>
      </c>
      <c r="X10" s="101"/>
      <c r="Y10" s="26" t="s">
        <v>37</v>
      </c>
      <c r="Z10" s="28" t="s">
        <v>36</v>
      </c>
      <c r="AA10" s="26" t="s">
        <v>37</v>
      </c>
      <c r="AB10" s="28" t="s">
        <v>36</v>
      </c>
      <c r="AC10" s="26" t="s">
        <v>37</v>
      </c>
      <c r="AD10" s="61"/>
      <c r="AE10" s="22"/>
      <c r="AF10" s="93" t="s">
        <v>55</v>
      </c>
      <c r="AG10" s="95" t="s">
        <v>44</v>
      </c>
      <c r="AH10" s="97" t="s">
        <v>54</v>
      </c>
      <c r="AI10" s="36"/>
      <c r="AJ10" s="36"/>
      <c r="AK10" s="36"/>
      <c r="AL10" s="36"/>
      <c r="AM10" s="36"/>
    </row>
    <row r="11" spans="1:39" ht="33" customHeight="1">
      <c r="A11" s="88"/>
      <c r="B11" s="99"/>
      <c r="C11" s="99"/>
      <c r="D11" s="99"/>
      <c r="E11" s="26" t="s">
        <v>33</v>
      </c>
      <c r="F11" s="26" t="s">
        <v>35</v>
      </c>
      <c r="G11" s="26" t="s">
        <v>34</v>
      </c>
      <c r="H11" s="26" t="s">
        <v>33</v>
      </c>
      <c r="I11" s="26" t="s">
        <v>32</v>
      </c>
      <c r="J11" s="26" t="s">
        <v>31</v>
      </c>
      <c r="K11" s="28" t="s">
        <v>30</v>
      </c>
      <c r="L11" s="26" t="s">
        <v>29</v>
      </c>
      <c r="M11" s="26" t="s">
        <v>29</v>
      </c>
      <c r="N11" s="26" t="s">
        <v>28</v>
      </c>
      <c r="O11" s="26" t="s">
        <v>27</v>
      </c>
      <c r="P11" s="26" t="s">
        <v>26</v>
      </c>
      <c r="Q11" s="27" t="s">
        <v>25</v>
      </c>
      <c r="R11" s="100"/>
      <c r="S11" s="100"/>
      <c r="T11" s="100"/>
      <c r="U11" s="28" t="s">
        <v>24</v>
      </c>
      <c r="V11" s="28" t="s">
        <v>23</v>
      </c>
      <c r="W11" s="28" t="s">
        <v>24</v>
      </c>
      <c r="X11" s="28" t="s">
        <v>23</v>
      </c>
      <c r="Y11" s="28"/>
      <c r="Z11" s="28"/>
      <c r="AA11" s="28"/>
      <c r="AB11" s="26"/>
      <c r="AC11" s="26" t="s">
        <v>22</v>
      </c>
      <c r="AD11" s="62" t="s">
        <v>22</v>
      </c>
      <c r="AE11" s="22"/>
      <c r="AF11" s="94"/>
      <c r="AG11" s="96"/>
      <c r="AH11" s="98"/>
      <c r="AI11" s="36"/>
      <c r="AJ11" s="36"/>
      <c r="AK11" s="36"/>
      <c r="AL11" s="36"/>
      <c r="AM11" s="36"/>
    </row>
    <row r="12" spans="1:39" ht="409.6" hidden="1" customHeight="1">
      <c r="A12" s="18"/>
      <c r="B12" s="29"/>
      <c r="C12" s="29"/>
      <c r="D12" s="29"/>
      <c r="E12" s="23"/>
      <c r="F12" s="23"/>
      <c r="G12" s="23"/>
      <c r="H12" s="23"/>
      <c r="I12" s="6" t="s">
        <v>3</v>
      </c>
      <c r="J12" s="6"/>
      <c r="K12" s="6"/>
      <c r="L12" s="23"/>
      <c r="M12" s="23"/>
      <c r="N12" s="23"/>
      <c r="O12" s="23"/>
      <c r="P12" s="23"/>
      <c r="Q12" s="30"/>
      <c r="R12" s="30"/>
      <c r="S12" s="30"/>
      <c r="T12" s="30"/>
      <c r="U12" s="29"/>
      <c r="V12" s="29"/>
      <c r="W12" s="29"/>
      <c r="X12" s="29"/>
      <c r="Y12" s="29"/>
      <c r="Z12" s="23"/>
      <c r="AA12" s="23"/>
      <c r="AB12" s="23"/>
      <c r="AC12" s="23"/>
      <c r="AD12" s="63"/>
      <c r="AE12" s="31"/>
      <c r="AF12" s="23" t="s">
        <v>3</v>
      </c>
      <c r="AG12" s="19"/>
      <c r="AH12" s="19"/>
      <c r="AI12" s="36"/>
      <c r="AJ12" s="36"/>
      <c r="AK12" s="36"/>
      <c r="AL12" s="36"/>
      <c r="AM12" s="36"/>
    </row>
    <row r="13" spans="1:39" ht="21.75" customHeight="1">
      <c r="A13" s="18"/>
      <c r="B13" s="108" t="s">
        <v>71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23" t="s">
        <v>3</v>
      </c>
      <c r="AG13" s="19"/>
      <c r="AH13" s="19"/>
      <c r="AI13" s="36"/>
      <c r="AJ13" s="36"/>
      <c r="AK13" s="36"/>
      <c r="AL13" s="36"/>
      <c r="AM13" s="36"/>
    </row>
    <row r="14" spans="1:39" ht="25.5" customHeight="1">
      <c r="A14" s="73" t="s">
        <v>53</v>
      </c>
      <c r="B14" s="11" t="s">
        <v>12</v>
      </c>
      <c r="C14" s="11"/>
      <c r="D14" s="32"/>
      <c r="E14" s="13" t="s">
        <v>21</v>
      </c>
      <c r="F14" s="12" t="s">
        <v>72</v>
      </c>
      <c r="G14" s="14"/>
      <c r="H14" s="13"/>
      <c r="I14" s="8"/>
      <c r="J14" s="12"/>
      <c r="K14" s="11"/>
      <c r="L14" s="8"/>
      <c r="M14" s="10"/>
      <c r="N14" s="9"/>
      <c r="O14" s="9"/>
      <c r="P14" s="8"/>
      <c r="Q14" s="7"/>
      <c r="R14" s="74">
        <v>104000</v>
      </c>
      <c r="S14" s="75"/>
      <c r="T14" s="76"/>
      <c r="U14" s="77">
        <v>0</v>
      </c>
      <c r="V14" s="77">
        <v>212665134.26000002</v>
      </c>
      <c r="W14" s="77">
        <v>0</v>
      </c>
      <c r="X14" s="77">
        <v>212665134.26000002</v>
      </c>
      <c r="Y14" s="77"/>
      <c r="Z14" s="77">
        <v>0</v>
      </c>
      <c r="AA14" s="77"/>
      <c r="AB14" s="77">
        <v>831411765.74000001</v>
      </c>
      <c r="AC14" s="78"/>
      <c r="AD14" s="79">
        <f>Z14/R14*100</f>
        <v>0</v>
      </c>
      <c r="AE14" s="51"/>
      <c r="AF14" s="52">
        <v>0</v>
      </c>
      <c r="AG14" s="52">
        <v>0</v>
      </c>
      <c r="AH14" s="50" t="s">
        <v>6</v>
      </c>
      <c r="AI14" s="36"/>
      <c r="AJ14" s="36"/>
      <c r="AK14" s="36"/>
      <c r="AL14" s="36"/>
      <c r="AM14" s="36"/>
    </row>
    <row r="15" spans="1:39" ht="17.25" customHeight="1">
      <c r="A15" s="42"/>
      <c r="B15" s="107" t="s">
        <v>56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82">
        <f>R14</f>
        <v>104000</v>
      </c>
      <c r="S15" s="109"/>
      <c r="T15" s="109"/>
      <c r="U15" s="48">
        <v>0</v>
      </c>
      <c r="V15" s="48">
        <v>212665134.25999999</v>
      </c>
      <c r="W15" s="48">
        <v>0</v>
      </c>
      <c r="X15" s="48">
        <v>212665134.25999999</v>
      </c>
      <c r="Y15" s="48"/>
      <c r="Z15" s="53">
        <f t="shared" ref="Z15:AH15" si="0">Z14</f>
        <v>0</v>
      </c>
      <c r="AA15" s="53">
        <f t="shared" si="0"/>
        <v>0</v>
      </c>
      <c r="AB15" s="53">
        <f t="shared" si="0"/>
        <v>831411765.74000001</v>
      </c>
      <c r="AC15" s="53">
        <f t="shared" si="0"/>
        <v>0</v>
      </c>
      <c r="AD15" s="66">
        <f>Z15/R15</f>
        <v>0</v>
      </c>
      <c r="AE15" s="53">
        <f t="shared" si="0"/>
        <v>0</v>
      </c>
      <c r="AF15" s="53">
        <f t="shared" si="0"/>
        <v>0</v>
      </c>
      <c r="AG15" s="53">
        <f t="shared" si="0"/>
        <v>0</v>
      </c>
      <c r="AH15" s="55" t="str">
        <f t="shared" si="0"/>
        <v>0,00%</v>
      </c>
      <c r="AI15" s="36"/>
      <c r="AJ15" s="36"/>
      <c r="AK15" s="36"/>
      <c r="AL15" s="36"/>
      <c r="AM15" s="36"/>
    </row>
    <row r="16" spans="1:39" ht="21.75" customHeight="1">
      <c r="A16" s="41"/>
      <c r="B16" s="108" t="s">
        <v>73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23" t="s">
        <v>3</v>
      </c>
      <c r="AG16" s="19"/>
      <c r="AH16" s="38"/>
      <c r="AI16" s="36"/>
      <c r="AJ16" s="36"/>
      <c r="AK16" s="36"/>
      <c r="AL16" s="36"/>
      <c r="AM16" s="36"/>
    </row>
    <row r="17" spans="1:39" ht="22.5" customHeight="1">
      <c r="A17" s="73" t="s">
        <v>58</v>
      </c>
      <c r="B17" s="11" t="s">
        <v>10</v>
      </c>
      <c r="C17" s="11"/>
      <c r="D17" s="32"/>
      <c r="E17" s="13" t="s">
        <v>20</v>
      </c>
      <c r="F17" s="12" t="s">
        <v>72</v>
      </c>
      <c r="G17" s="14"/>
      <c r="H17" s="13"/>
      <c r="I17" s="8"/>
      <c r="J17" s="12"/>
      <c r="K17" s="11"/>
      <c r="L17" s="8"/>
      <c r="M17" s="10"/>
      <c r="N17" s="9"/>
      <c r="O17" s="9"/>
      <c r="P17" s="8"/>
      <c r="Q17" s="7"/>
      <c r="R17" s="74">
        <v>300000</v>
      </c>
      <c r="S17" s="75"/>
      <c r="T17" s="76"/>
      <c r="U17" s="77">
        <v>0</v>
      </c>
      <c r="V17" s="77">
        <v>12164855.060000001</v>
      </c>
      <c r="W17" s="77">
        <v>0</v>
      </c>
      <c r="X17" s="77">
        <v>12164855.060000001</v>
      </c>
      <c r="Y17" s="77"/>
      <c r="Z17" s="77">
        <v>0</v>
      </c>
      <c r="AA17" s="77"/>
      <c r="AB17" s="77">
        <v>47924544.939999998</v>
      </c>
      <c r="AC17" s="78"/>
      <c r="AD17" s="79">
        <f>Z17/R17*100</f>
        <v>0</v>
      </c>
      <c r="AE17" s="51"/>
      <c r="AF17" s="52">
        <v>0</v>
      </c>
      <c r="AG17" s="52">
        <v>0</v>
      </c>
      <c r="AH17" s="50" t="s">
        <v>6</v>
      </c>
      <c r="AI17" s="36"/>
      <c r="AJ17" s="36"/>
      <c r="AK17" s="36"/>
      <c r="AL17" s="36"/>
      <c r="AM17" s="36"/>
    </row>
    <row r="18" spans="1:39" ht="16.5" customHeight="1">
      <c r="A18" s="41"/>
      <c r="B18" s="107" t="s">
        <v>56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82">
        <f>R17</f>
        <v>300000</v>
      </c>
      <c r="S18" s="109"/>
      <c r="T18" s="109"/>
      <c r="U18" s="48">
        <v>0</v>
      </c>
      <c r="V18" s="48">
        <v>12164855.060000001</v>
      </c>
      <c r="W18" s="48">
        <v>0</v>
      </c>
      <c r="X18" s="48">
        <v>12164855.060000001</v>
      </c>
      <c r="Y18" s="48"/>
      <c r="Z18" s="53">
        <f t="shared" ref="Z18:AH18" si="1">Z17</f>
        <v>0</v>
      </c>
      <c r="AA18" s="53">
        <f t="shared" si="1"/>
        <v>0</v>
      </c>
      <c r="AB18" s="53">
        <f t="shared" si="1"/>
        <v>47924544.939999998</v>
      </c>
      <c r="AC18" s="53">
        <f t="shared" si="1"/>
        <v>0</v>
      </c>
      <c r="AD18" s="66">
        <f>Z18/R18</f>
        <v>0</v>
      </c>
      <c r="AE18" s="53">
        <f t="shared" si="1"/>
        <v>0</v>
      </c>
      <c r="AF18" s="53">
        <f t="shared" si="1"/>
        <v>0</v>
      </c>
      <c r="AG18" s="53">
        <f t="shared" si="1"/>
        <v>0</v>
      </c>
      <c r="AH18" s="55" t="str">
        <f t="shared" si="1"/>
        <v>0,00%</v>
      </c>
      <c r="AI18" s="36"/>
      <c r="AJ18" s="36"/>
      <c r="AK18" s="36"/>
      <c r="AL18" s="36"/>
      <c r="AM18" s="36"/>
    </row>
    <row r="19" spans="1:39" ht="21.75" customHeight="1">
      <c r="A19" s="41"/>
      <c r="B19" s="108" t="s">
        <v>74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23" t="s">
        <v>3</v>
      </c>
      <c r="AG19" s="19"/>
      <c r="AH19" s="38"/>
      <c r="AI19" s="36"/>
      <c r="AJ19" s="36"/>
      <c r="AK19" s="36"/>
      <c r="AL19" s="36"/>
      <c r="AM19" s="36"/>
    </row>
    <row r="20" spans="1:39" ht="21.75" customHeight="1">
      <c r="A20" s="73" t="s">
        <v>59</v>
      </c>
      <c r="B20" s="11" t="s">
        <v>5</v>
      </c>
      <c r="C20" s="11"/>
      <c r="D20" s="32"/>
      <c r="E20" s="13" t="s">
        <v>19</v>
      </c>
      <c r="F20" s="12" t="s">
        <v>72</v>
      </c>
      <c r="G20" s="14"/>
      <c r="H20" s="13"/>
      <c r="I20" s="8"/>
      <c r="J20" s="12"/>
      <c r="K20" s="11"/>
      <c r="L20" s="8"/>
      <c r="M20" s="10"/>
      <c r="N20" s="9"/>
      <c r="O20" s="9"/>
      <c r="P20" s="8"/>
      <c r="Q20" s="7"/>
      <c r="R20" s="74">
        <v>4660500</v>
      </c>
      <c r="S20" s="75"/>
      <c r="T20" s="76"/>
      <c r="U20" s="77">
        <v>0</v>
      </c>
      <c r="V20" s="77">
        <v>6560413</v>
      </c>
      <c r="W20" s="77">
        <v>0</v>
      </c>
      <c r="X20" s="77">
        <v>6560413</v>
      </c>
      <c r="Y20" s="77"/>
      <c r="Z20" s="77">
        <v>794083.24</v>
      </c>
      <c r="AA20" s="77"/>
      <c r="AB20" s="77">
        <v>32137287</v>
      </c>
      <c r="AC20" s="78"/>
      <c r="AD20" s="79">
        <f>Z20/R20*100</f>
        <v>17.038584701212319</v>
      </c>
      <c r="AE20" s="51"/>
      <c r="AF20" s="52">
        <v>0</v>
      </c>
      <c r="AG20" s="52">
        <v>0</v>
      </c>
      <c r="AH20" s="50" t="s">
        <v>6</v>
      </c>
    </row>
    <row r="21" spans="1:39" ht="18.75" customHeight="1">
      <c r="A21" s="41"/>
      <c r="B21" s="107" t="s">
        <v>56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82">
        <f>R20</f>
        <v>4660500</v>
      </c>
      <c r="S21" s="109"/>
      <c r="T21" s="109"/>
      <c r="U21" s="48">
        <v>0</v>
      </c>
      <c r="V21" s="48">
        <v>6560413</v>
      </c>
      <c r="W21" s="48">
        <v>0</v>
      </c>
      <c r="X21" s="48">
        <v>6560413</v>
      </c>
      <c r="Y21" s="48"/>
      <c r="Z21" s="53">
        <f t="shared" ref="Z21:AH21" si="2">Z20</f>
        <v>794083.24</v>
      </c>
      <c r="AA21" s="53">
        <f t="shared" si="2"/>
        <v>0</v>
      </c>
      <c r="AB21" s="53">
        <f t="shared" si="2"/>
        <v>32137287</v>
      </c>
      <c r="AC21" s="53">
        <f t="shared" si="2"/>
        <v>0</v>
      </c>
      <c r="AD21" s="66">
        <f>Z21/R21</f>
        <v>0.17038584701212317</v>
      </c>
      <c r="AE21" s="53">
        <f t="shared" si="2"/>
        <v>0</v>
      </c>
      <c r="AF21" s="53">
        <f t="shared" si="2"/>
        <v>0</v>
      </c>
      <c r="AG21" s="53">
        <f t="shared" si="2"/>
        <v>0</v>
      </c>
      <c r="AH21" s="55" t="str">
        <f t="shared" si="2"/>
        <v>0,00%</v>
      </c>
    </row>
    <row r="22" spans="1:39" ht="21.75" customHeight="1">
      <c r="A22" s="41"/>
      <c r="B22" s="108" t="s">
        <v>75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23" t="s">
        <v>3</v>
      </c>
      <c r="AG22" s="19"/>
      <c r="AH22" s="38"/>
    </row>
    <row r="23" spans="1:39" ht="21.75" customHeight="1">
      <c r="A23" s="73" t="s">
        <v>60</v>
      </c>
      <c r="B23" s="11" t="s">
        <v>5</v>
      </c>
      <c r="C23" s="11"/>
      <c r="D23" s="32"/>
      <c r="E23" s="13" t="s">
        <v>18</v>
      </c>
      <c r="F23" s="12" t="s">
        <v>72</v>
      </c>
      <c r="G23" s="14"/>
      <c r="H23" s="13"/>
      <c r="I23" s="8"/>
      <c r="J23" s="12"/>
      <c r="K23" s="11"/>
      <c r="L23" s="8"/>
      <c r="M23" s="10"/>
      <c r="N23" s="9"/>
      <c r="O23" s="9"/>
      <c r="P23" s="8"/>
      <c r="Q23" s="7"/>
      <c r="R23" s="74">
        <v>1714644.6</v>
      </c>
      <c r="S23" s="75"/>
      <c r="T23" s="76"/>
      <c r="U23" s="77">
        <v>0</v>
      </c>
      <c r="V23" s="77">
        <v>503063</v>
      </c>
      <c r="W23" s="77">
        <v>0</v>
      </c>
      <c r="X23" s="77">
        <v>503063</v>
      </c>
      <c r="Y23" s="77"/>
      <c r="Z23" s="77">
        <v>738953.78</v>
      </c>
      <c r="AA23" s="77"/>
      <c r="AB23" s="77">
        <v>3296937</v>
      </c>
      <c r="AC23" s="78"/>
      <c r="AD23" s="79">
        <f>Z23/R23*100</f>
        <v>43.096614890339374</v>
      </c>
      <c r="AE23" s="51"/>
      <c r="AF23" s="52">
        <v>0</v>
      </c>
      <c r="AG23" s="52">
        <v>0</v>
      </c>
      <c r="AH23" s="50" t="s">
        <v>6</v>
      </c>
    </row>
    <row r="24" spans="1:39" ht="17.25" customHeight="1">
      <c r="A24" s="41"/>
      <c r="B24" s="107" t="s">
        <v>56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82">
        <f>R23</f>
        <v>1714644.6</v>
      </c>
      <c r="S24" s="109"/>
      <c r="T24" s="109"/>
      <c r="U24" s="48">
        <v>0</v>
      </c>
      <c r="V24" s="48">
        <v>15615177.52</v>
      </c>
      <c r="W24" s="48">
        <v>0</v>
      </c>
      <c r="X24" s="48">
        <v>15543332.619999999</v>
      </c>
      <c r="Y24" s="48"/>
      <c r="Z24" s="53">
        <f t="shared" ref="Z24:AH24" si="3">Z23</f>
        <v>738953.78</v>
      </c>
      <c r="AA24" s="53">
        <f t="shared" si="3"/>
        <v>0</v>
      </c>
      <c r="AB24" s="53">
        <f t="shared" si="3"/>
        <v>3296937</v>
      </c>
      <c r="AC24" s="53">
        <f t="shared" si="3"/>
        <v>0</v>
      </c>
      <c r="AD24" s="66">
        <f>Z24/R24</f>
        <v>0.43096614890339374</v>
      </c>
      <c r="AE24" s="53">
        <f t="shared" si="3"/>
        <v>0</v>
      </c>
      <c r="AF24" s="53">
        <f t="shared" si="3"/>
        <v>0</v>
      </c>
      <c r="AG24" s="53">
        <f t="shared" si="3"/>
        <v>0</v>
      </c>
      <c r="AH24" s="55" t="str">
        <f t="shared" si="3"/>
        <v>0,00%</v>
      </c>
    </row>
    <row r="25" spans="1:39" ht="21.75" customHeight="1">
      <c r="A25" s="41"/>
      <c r="B25" s="108" t="s">
        <v>76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23" t="s">
        <v>3</v>
      </c>
      <c r="AG25" s="19"/>
      <c r="AH25" s="38"/>
    </row>
    <row r="26" spans="1:39" ht="24.75" customHeight="1">
      <c r="A26" s="73" t="s">
        <v>61</v>
      </c>
      <c r="B26" s="11" t="s">
        <v>16</v>
      </c>
      <c r="C26" s="11"/>
      <c r="D26" s="32"/>
      <c r="E26" s="13" t="s">
        <v>17</v>
      </c>
      <c r="F26" s="12" t="s">
        <v>72</v>
      </c>
      <c r="G26" s="14"/>
      <c r="H26" s="13"/>
      <c r="I26" s="8"/>
      <c r="J26" s="12"/>
      <c r="K26" s="11"/>
      <c r="L26" s="8"/>
      <c r="M26" s="10"/>
      <c r="N26" s="9"/>
      <c r="O26" s="9"/>
      <c r="P26" s="8"/>
      <c r="Q26" s="7"/>
      <c r="R26" s="74">
        <v>2006800</v>
      </c>
      <c r="S26" s="75"/>
      <c r="T26" s="76"/>
      <c r="U26" s="77">
        <v>0</v>
      </c>
      <c r="V26" s="77">
        <v>12300652.189999999</v>
      </c>
      <c r="W26" s="77">
        <v>0</v>
      </c>
      <c r="X26" s="77">
        <v>12300652.189999999</v>
      </c>
      <c r="Y26" s="77"/>
      <c r="Z26" s="77">
        <v>354395.44</v>
      </c>
      <c r="AA26" s="77"/>
      <c r="AB26" s="77">
        <v>53744247.810000002</v>
      </c>
      <c r="AC26" s="78"/>
      <c r="AD26" s="79">
        <f>Z26/R26*100</f>
        <v>17.659728921666336</v>
      </c>
      <c r="AE26" s="51"/>
      <c r="AF26" s="52"/>
      <c r="AG26" s="52"/>
      <c r="AH26" s="71">
        <v>0</v>
      </c>
    </row>
    <row r="27" spans="1:39" ht="18.75" customHeight="1">
      <c r="A27" s="41"/>
      <c r="B27" s="107" t="s">
        <v>56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82">
        <f>R26</f>
        <v>2006800</v>
      </c>
      <c r="S27" s="109"/>
      <c r="T27" s="109"/>
      <c r="U27" s="48">
        <v>0</v>
      </c>
      <c r="V27" s="48">
        <v>12300652.189999999</v>
      </c>
      <c r="W27" s="48">
        <v>0</v>
      </c>
      <c r="X27" s="48">
        <v>12300652.189999999</v>
      </c>
      <c r="Y27" s="48"/>
      <c r="Z27" s="53">
        <f t="shared" ref="Z27:AG27" si="4">Z26</f>
        <v>354395.44</v>
      </c>
      <c r="AA27" s="53">
        <f t="shared" si="4"/>
        <v>0</v>
      </c>
      <c r="AB27" s="53">
        <f t="shared" si="4"/>
        <v>53744247.810000002</v>
      </c>
      <c r="AC27" s="53">
        <f t="shared" si="4"/>
        <v>0</v>
      </c>
      <c r="AD27" s="66">
        <f>Z27/R27</f>
        <v>0.17659728921666334</v>
      </c>
      <c r="AE27" s="53">
        <f t="shared" si="4"/>
        <v>0</v>
      </c>
      <c r="AF27" s="53">
        <f t="shared" si="4"/>
        <v>0</v>
      </c>
      <c r="AG27" s="53">
        <f t="shared" si="4"/>
        <v>0</v>
      </c>
      <c r="AH27" s="67">
        <v>0</v>
      </c>
    </row>
    <row r="28" spans="1:39" ht="21.75" customHeight="1">
      <c r="A28" s="41"/>
      <c r="B28" s="108" t="s">
        <v>77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23" t="s">
        <v>3</v>
      </c>
      <c r="AG28" s="19"/>
      <c r="AH28" s="38"/>
    </row>
    <row r="29" spans="1:39" ht="23.25" customHeight="1">
      <c r="A29" s="73" t="s">
        <v>62</v>
      </c>
      <c r="B29" s="11" t="s">
        <v>14</v>
      </c>
      <c r="C29" s="11"/>
      <c r="D29" s="32"/>
      <c r="E29" s="13" t="s">
        <v>15</v>
      </c>
      <c r="F29" s="12" t="s">
        <v>72</v>
      </c>
      <c r="G29" s="14"/>
      <c r="H29" s="13"/>
      <c r="I29" s="8"/>
      <c r="J29" s="12"/>
      <c r="K29" s="11"/>
      <c r="L29" s="8"/>
      <c r="M29" s="10"/>
      <c r="N29" s="9"/>
      <c r="O29" s="9"/>
      <c r="P29" s="8"/>
      <c r="Q29" s="7"/>
      <c r="R29" s="74">
        <v>7026239.2599999998</v>
      </c>
      <c r="S29" s="75"/>
      <c r="T29" s="76"/>
      <c r="U29" s="77">
        <v>0</v>
      </c>
      <c r="V29" s="77">
        <v>1461531.0799999998</v>
      </c>
      <c r="W29" s="77">
        <v>0</v>
      </c>
      <c r="X29" s="77">
        <v>1461531.0799999998</v>
      </c>
      <c r="Y29" s="77"/>
      <c r="Z29" s="77">
        <v>11855</v>
      </c>
      <c r="AA29" s="77"/>
      <c r="AB29" s="77">
        <v>4731568.92</v>
      </c>
      <c r="AC29" s="78"/>
      <c r="AD29" s="79">
        <f>Z29/R29*100</f>
        <v>0.16872468416340267</v>
      </c>
      <c r="AE29" s="51"/>
      <c r="AF29" s="52"/>
      <c r="AG29" s="52"/>
      <c r="AH29" s="50" t="s">
        <v>6</v>
      </c>
    </row>
    <row r="30" spans="1:39" ht="14.25" customHeight="1">
      <c r="A30" s="41"/>
      <c r="B30" s="107" t="s">
        <v>56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82">
        <f>R29</f>
        <v>7026239.2599999998</v>
      </c>
      <c r="S30" s="109"/>
      <c r="T30" s="109"/>
      <c r="U30" s="48">
        <v>0</v>
      </c>
      <c r="V30" s="48">
        <v>1461531.08</v>
      </c>
      <c r="W30" s="48">
        <v>0</v>
      </c>
      <c r="X30" s="48">
        <v>1461531.08</v>
      </c>
      <c r="Y30" s="48"/>
      <c r="Z30" s="53">
        <f t="shared" ref="Z30:AH30" si="5">Z29</f>
        <v>11855</v>
      </c>
      <c r="AA30" s="53">
        <f t="shared" si="5"/>
        <v>0</v>
      </c>
      <c r="AB30" s="53">
        <f t="shared" si="5"/>
        <v>4731568.92</v>
      </c>
      <c r="AC30" s="53">
        <f t="shared" si="5"/>
        <v>0</v>
      </c>
      <c r="AD30" s="66">
        <f>Z30/R30</f>
        <v>1.6872468416340267E-3</v>
      </c>
      <c r="AE30" s="53">
        <f t="shared" si="5"/>
        <v>0</v>
      </c>
      <c r="AF30" s="53">
        <f t="shared" si="5"/>
        <v>0</v>
      </c>
      <c r="AG30" s="53">
        <f t="shared" si="5"/>
        <v>0</v>
      </c>
      <c r="AH30" s="55" t="str">
        <f t="shared" si="5"/>
        <v>0,00%</v>
      </c>
    </row>
    <row r="31" spans="1:39" ht="21.75" customHeight="1">
      <c r="A31" s="41"/>
      <c r="B31" s="108" t="s">
        <v>78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23" t="s">
        <v>3</v>
      </c>
      <c r="AG31" s="19"/>
      <c r="AH31" s="38"/>
    </row>
    <row r="32" spans="1:39" ht="32.25" customHeight="1">
      <c r="A32" s="73" t="s">
        <v>63</v>
      </c>
      <c r="B32" s="11" t="s">
        <v>12</v>
      </c>
      <c r="C32" s="11"/>
      <c r="D32" s="32"/>
      <c r="E32" s="13" t="s">
        <v>13</v>
      </c>
      <c r="F32" s="12" t="s">
        <v>72</v>
      </c>
      <c r="G32" s="14"/>
      <c r="H32" s="13"/>
      <c r="I32" s="8"/>
      <c r="J32" s="12"/>
      <c r="K32" s="11"/>
      <c r="L32" s="8"/>
      <c r="M32" s="10"/>
      <c r="N32" s="9"/>
      <c r="O32" s="9"/>
      <c r="P32" s="8"/>
      <c r="Q32" s="7"/>
      <c r="R32" s="74">
        <v>100000</v>
      </c>
      <c r="S32" s="75"/>
      <c r="T32" s="76"/>
      <c r="U32" s="77">
        <v>0</v>
      </c>
      <c r="V32" s="77">
        <v>0</v>
      </c>
      <c r="W32" s="77">
        <v>0</v>
      </c>
      <c r="X32" s="77">
        <v>0</v>
      </c>
      <c r="Y32" s="77"/>
      <c r="Z32" s="77">
        <v>15000</v>
      </c>
      <c r="AA32" s="77"/>
      <c r="AB32" s="77">
        <v>200000</v>
      </c>
      <c r="AC32" s="78"/>
      <c r="AD32" s="79">
        <f>Z32/R32*100</f>
        <v>15</v>
      </c>
      <c r="AE32" s="51"/>
      <c r="AF32" s="52">
        <v>0</v>
      </c>
      <c r="AG32" s="52">
        <v>0</v>
      </c>
      <c r="AH32" s="50" t="s">
        <v>6</v>
      </c>
    </row>
    <row r="33" spans="1:37" ht="18" customHeight="1">
      <c r="A33" s="41"/>
      <c r="B33" s="107" t="s">
        <v>56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82">
        <f>R32</f>
        <v>100000</v>
      </c>
      <c r="S33" s="109"/>
      <c r="T33" s="109"/>
      <c r="U33" s="48">
        <v>0</v>
      </c>
      <c r="V33" s="48">
        <v>0</v>
      </c>
      <c r="W33" s="48">
        <v>0</v>
      </c>
      <c r="X33" s="48">
        <v>0</v>
      </c>
      <c r="Y33" s="48"/>
      <c r="Z33" s="56">
        <f>Z32</f>
        <v>15000</v>
      </c>
      <c r="AA33" s="48"/>
      <c r="AB33" s="48">
        <v>400000</v>
      </c>
      <c r="AC33" s="49"/>
      <c r="AD33" s="66">
        <f>Z33/R33</f>
        <v>0.15</v>
      </c>
      <c r="AE33" s="51"/>
      <c r="AF33" s="57">
        <v>0</v>
      </c>
      <c r="AG33" s="57">
        <v>0</v>
      </c>
      <c r="AH33" s="55" t="str">
        <f t="shared" ref="AH33" si="6">AH32</f>
        <v>0,00%</v>
      </c>
    </row>
    <row r="34" spans="1:37" ht="32.25" customHeight="1">
      <c r="A34" s="41"/>
      <c r="B34" s="108" t="s">
        <v>79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23" t="s">
        <v>3</v>
      </c>
      <c r="AG34" s="19"/>
      <c r="AH34" s="38"/>
    </row>
    <row r="35" spans="1:37" ht="21.75" customHeight="1">
      <c r="A35" s="73" t="s">
        <v>64</v>
      </c>
      <c r="B35" s="11" t="s">
        <v>5</v>
      </c>
      <c r="C35" s="11"/>
      <c r="D35" s="32"/>
      <c r="E35" s="13" t="s">
        <v>11</v>
      </c>
      <c r="F35" s="12" t="s">
        <v>72</v>
      </c>
      <c r="G35" s="14"/>
      <c r="H35" s="13"/>
      <c r="I35" s="8"/>
      <c r="J35" s="12"/>
      <c r="K35" s="11"/>
      <c r="L35" s="8"/>
      <c r="M35" s="10"/>
      <c r="N35" s="9"/>
      <c r="O35" s="9"/>
      <c r="P35" s="8"/>
      <c r="Q35" s="7"/>
      <c r="R35" s="74">
        <v>8576300</v>
      </c>
      <c r="S35" s="75"/>
      <c r="T35" s="76"/>
      <c r="U35" s="77">
        <v>0</v>
      </c>
      <c r="V35" s="77">
        <v>812862.74</v>
      </c>
      <c r="W35" s="77">
        <v>0</v>
      </c>
      <c r="X35" s="77">
        <v>812862.74</v>
      </c>
      <c r="Y35" s="77"/>
      <c r="Z35" s="77">
        <v>1798000</v>
      </c>
      <c r="AA35" s="77"/>
      <c r="AB35" s="77">
        <v>4858537.26</v>
      </c>
      <c r="AC35" s="78"/>
      <c r="AD35" s="79">
        <f>Z35/R35*100</f>
        <v>20.964751699450812</v>
      </c>
      <c r="AE35" s="51"/>
      <c r="AF35" s="52"/>
      <c r="AG35" s="52"/>
      <c r="AH35" s="50" t="s">
        <v>6</v>
      </c>
    </row>
    <row r="36" spans="1:37" ht="15.75" customHeight="1">
      <c r="A36" s="41"/>
      <c r="B36" s="107" t="s">
        <v>56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82">
        <f>R35</f>
        <v>8576300</v>
      </c>
      <c r="S36" s="109"/>
      <c r="T36" s="109"/>
      <c r="U36" s="48">
        <v>0</v>
      </c>
      <c r="V36" s="48">
        <v>812862.74</v>
      </c>
      <c r="W36" s="48">
        <v>0</v>
      </c>
      <c r="X36" s="48">
        <v>812862.74</v>
      </c>
      <c r="Y36" s="48"/>
      <c r="Z36" s="56">
        <f>Z35</f>
        <v>1798000</v>
      </c>
      <c r="AA36" s="48"/>
      <c r="AB36" s="48">
        <v>8902537.2599999998</v>
      </c>
      <c r="AC36" s="49"/>
      <c r="AD36" s="66">
        <f>Z36/R36</f>
        <v>0.20964751699450812</v>
      </c>
      <c r="AE36" s="51"/>
      <c r="AF36" s="53">
        <f t="shared" ref="AF36:AH36" si="7">AF35</f>
        <v>0</v>
      </c>
      <c r="AG36" s="53">
        <f t="shared" si="7"/>
        <v>0</v>
      </c>
      <c r="AH36" s="55" t="str">
        <f t="shared" si="7"/>
        <v>0,00%</v>
      </c>
    </row>
    <row r="37" spans="1:37" ht="32.25" customHeight="1">
      <c r="A37" s="41"/>
      <c r="B37" s="108" t="s">
        <v>80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23" t="s">
        <v>3</v>
      </c>
      <c r="AG37" s="19"/>
      <c r="AH37" s="38"/>
    </row>
    <row r="38" spans="1:37" ht="21.75" customHeight="1">
      <c r="A38" s="73" t="s">
        <v>65</v>
      </c>
      <c r="B38" s="11" t="s">
        <v>5</v>
      </c>
      <c r="C38" s="11"/>
      <c r="D38" s="32"/>
      <c r="E38" s="13" t="s">
        <v>9</v>
      </c>
      <c r="F38" s="12" t="s">
        <v>72</v>
      </c>
      <c r="G38" s="14"/>
      <c r="H38" s="13"/>
      <c r="I38" s="8"/>
      <c r="J38" s="12"/>
      <c r="K38" s="11"/>
      <c r="L38" s="8"/>
      <c r="M38" s="10"/>
      <c r="N38" s="9"/>
      <c r="O38" s="9"/>
      <c r="P38" s="8"/>
      <c r="Q38" s="7"/>
      <c r="R38" s="74">
        <v>200000</v>
      </c>
      <c r="S38" s="75"/>
      <c r="T38" s="76"/>
      <c r="U38" s="77">
        <v>0</v>
      </c>
      <c r="V38" s="77">
        <v>154839.07000000004</v>
      </c>
      <c r="W38" s="77">
        <v>0</v>
      </c>
      <c r="X38" s="77">
        <v>154839.07000000004</v>
      </c>
      <c r="Y38" s="77"/>
      <c r="Z38" s="77">
        <v>0</v>
      </c>
      <c r="AA38" s="77"/>
      <c r="AB38" s="77">
        <v>3668660.93</v>
      </c>
      <c r="AC38" s="78"/>
      <c r="AD38" s="79">
        <f>Z38/R38*100</f>
        <v>0</v>
      </c>
      <c r="AE38" s="45"/>
      <c r="AF38" s="52">
        <v>0</v>
      </c>
      <c r="AG38" s="52">
        <v>0</v>
      </c>
      <c r="AH38" s="50" t="s">
        <v>6</v>
      </c>
    </row>
    <row r="39" spans="1:37" ht="14.25" customHeight="1">
      <c r="A39" s="41"/>
      <c r="B39" s="107" t="s">
        <v>56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82">
        <f>R38</f>
        <v>200000</v>
      </c>
      <c r="S39" s="109"/>
      <c r="T39" s="109"/>
      <c r="U39" s="48">
        <v>0</v>
      </c>
      <c r="V39" s="48">
        <v>154839.07</v>
      </c>
      <c r="W39" s="48">
        <v>0</v>
      </c>
      <c r="X39" s="48">
        <v>154839.07</v>
      </c>
      <c r="Y39" s="48"/>
      <c r="Z39" s="56">
        <f>Z38</f>
        <v>0</v>
      </c>
      <c r="AA39" s="43"/>
      <c r="AB39" s="43">
        <v>3668660.93</v>
      </c>
      <c r="AC39" s="44"/>
      <c r="AD39" s="66">
        <f>Z39/R39</f>
        <v>0</v>
      </c>
      <c r="AE39" s="45"/>
      <c r="AF39" s="53">
        <f t="shared" ref="AF39:AH39" si="8">AF38</f>
        <v>0</v>
      </c>
      <c r="AG39" s="53">
        <f t="shared" si="8"/>
        <v>0</v>
      </c>
      <c r="AH39" s="55" t="str">
        <f t="shared" si="8"/>
        <v>0,00%</v>
      </c>
    </row>
    <row r="40" spans="1:37" ht="32.25" customHeight="1">
      <c r="A40" s="41"/>
      <c r="B40" s="108" t="s">
        <v>81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23" t="s">
        <v>3</v>
      </c>
      <c r="AG40" s="19"/>
      <c r="AH40" s="38"/>
      <c r="AK40" s="59"/>
    </row>
    <row r="41" spans="1:37" ht="21.75" customHeight="1">
      <c r="A41" s="73" t="s">
        <v>66</v>
      </c>
      <c r="B41" s="11" t="s">
        <v>5</v>
      </c>
      <c r="C41" s="11"/>
      <c r="D41" s="32"/>
      <c r="E41" s="13" t="s">
        <v>8</v>
      </c>
      <c r="F41" s="12" t="s">
        <v>72</v>
      </c>
      <c r="G41" s="14"/>
      <c r="H41" s="13"/>
      <c r="I41" s="8"/>
      <c r="J41" s="12"/>
      <c r="K41" s="11"/>
      <c r="L41" s="8"/>
      <c r="M41" s="10"/>
      <c r="N41" s="9"/>
      <c r="O41" s="9"/>
      <c r="P41" s="8"/>
      <c r="Q41" s="7"/>
      <c r="R41" s="74">
        <v>2000</v>
      </c>
      <c r="S41" s="75"/>
      <c r="T41" s="76"/>
      <c r="U41" s="77">
        <v>0</v>
      </c>
      <c r="V41" s="77">
        <v>0</v>
      </c>
      <c r="W41" s="77">
        <v>0</v>
      </c>
      <c r="X41" s="77">
        <v>0</v>
      </c>
      <c r="Y41" s="77"/>
      <c r="Z41" s="77">
        <v>0</v>
      </c>
      <c r="AA41" s="77"/>
      <c r="AB41" s="77">
        <v>3458000</v>
      </c>
      <c r="AC41" s="78"/>
      <c r="AD41" s="79">
        <f>Z41/R41*100</f>
        <v>0</v>
      </c>
      <c r="AE41" s="51"/>
      <c r="AF41" s="52">
        <v>0</v>
      </c>
      <c r="AG41" s="52">
        <v>0</v>
      </c>
      <c r="AH41" s="50" t="s">
        <v>6</v>
      </c>
    </row>
    <row r="42" spans="1:37" ht="18.75" customHeight="1">
      <c r="A42" s="41"/>
      <c r="B42" s="107" t="s">
        <v>56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82">
        <f>R41</f>
        <v>2000</v>
      </c>
      <c r="S42" s="109"/>
      <c r="T42" s="109"/>
      <c r="U42" s="48">
        <v>0</v>
      </c>
      <c r="V42" s="48">
        <v>0</v>
      </c>
      <c r="W42" s="48">
        <v>0</v>
      </c>
      <c r="X42" s="48">
        <v>0</v>
      </c>
      <c r="Y42" s="48"/>
      <c r="Z42" s="56">
        <v>0</v>
      </c>
      <c r="AA42" s="48"/>
      <c r="AB42" s="48">
        <v>3458000</v>
      </c>
      <c r="AC42" s="49"/>
      <c r="AD42" s="66">
        <f>Z42/R42</f>
        <v>0</v>
      </c>
      <c r="AE42" s="51"/>
      <c r="AF42" s="57">
        <v>0</v>
      </c>
      <c r="AG42" s="57">
        <v>0</v>
      </c>
      <c r="AH42" s="58" t="s">
        <v>6</v>
      </c>
    </row>
    <row r="43" spans="1:37" ht="21.75" customHeight="1">
      <c r="A43" s="41"/>
      <c r="B43" s="108" t="s">
        <v>82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23" t="s">
        <v>3</v>
      </c>
      <c r="AG43" s="19"/>
      <c r="AH43" s="38"/>
    </row>
    <row r="44" spans="1:37" ht="21.75" customHeight="1">
      <c r="A44" s="73" t="s">
        <v>67</v>
      </c>
      <c r="B44" s="11" t="s">
        <v>5</v>
      </c>
      <c r="C44" s="11"/>
      <c r="D44" s="32"/>
      <c r="E44" s="13" t="s">
        <v>7</v>
      </c>
      <c r="F44" s="12" t="s">
        <v>72</v>
      </c>
      <c r="G44" s="14"/>
      <c r="H44" s="13"/>
      <c r="I44" s="8"/>
      <c r="J44" s="12"/>
      <c r="K44" s="11"/>
      <c r="L44" s="8"/>
      <c r="M44" s="10"/>
      <c r="N44" s="9"/>
      <c r="O44" s="9"/>
      <c r="P44" s="8"/>
      <c r="Q44" s="7"/>
      <c r="R44" s="74">
        <v>274700</v>
      </c>
      <c r="S44" s="75"/>
      <c r="T44" s="76"/>
      <c r="U44" s="77">
        <v>0</v>
      </c>
      <c r="V44" s="77">
        <v>1320000</v>
      </c>
      <c r="W44" s="77">
        <v>0</v>
      </c>
      <c r="X44" s="77">
        <v>1320000</v>
      </c>
      <c r="Y44" s="77"/>
      <c r="Z44" s="77">
        <v>28708</v>
      </c>
      <c r="AA44" s="77"/>
      <c r="AB44" s="77">
        <v>6351400</v>
      </c>
      <c r="AC44" s="78"/>
      <c r="AD44" s="79">
        <f>Z44/R44*100</f>
        <v>10.4506734619585</v>
      </c>
      <c r="AE44" s="51"/>
      <c r="AF44" s="52">
        <v>0</v>
      </c>
      <c r="AG44" s="52">
        <v>0</v>
      </c>
      <c r="AH44" s="50" t="s">
        <v>6</v>
      </c>
    </row>
    <row r="45" spans="1:37" ht="11.25" customHeight="1">
      <c r="A45" s="41"/>
      <c r="B45" s="107" t="s">
        <v>56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82">
        <f>R44</f>
        <v>274700</v>
      </c>
      <c r="S45" s="109"/>
      <c r="T45" s="109"/>
      <c r="U45" s="48">
        <v>0</v>
      </c>
      <c r="V45" s="48">
        <v>2179307.2000000002</v>
      </c>
      <c r="W45" s="48">
        <v>0</v>
      </c>
      <c r="X45" s="48">
        <v>2179307.2000000002</v>
      </c>
      <c r="Y45" s="48"/>
      <c r="Z45" s="56">
        <f>Z44</f>
        <v>28708</v>
      </c>
      <c r="AA45" s="48"/>
      <c r="AB45" s="48">
        <v>10201392.800000001</v>
      </c>
      <c r="AC45" s="49"/>
      <c r="AD45" s="66">
        <f>Z45/R45</f>
        <v>0.104506734619585</v>
      </c>
      <c r="AE45" s="51"/>
      <c r="AF45" s="57">
        <v>0</v>
      </c>
      <c r="AG45" s="57">
        <v>0</v>
      </c>
      <c r="AH45" s="58" t="s">
        <v>6</v>
      </c>
    </row>
    <row r="46" spans="1:37" ht="45" customHeight="1">
      <c r="A46" s="41"/>
      <c r="B46" s="46"/>
      <c r="C46" s="47"/>
      <c r="D46" s="47"/>
      <c r="E46" s="47"/>
      <c r="F46" s="83" t="s">
        <v>84</v>
      </c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5"/>
      <c r="AE46" s="51"/>
      <c r="AF46" s="57"/>
      <c r="AG46" s="57"/>
      <c r="AH46" s="68"/>
    </row>
    <row r="47" spans="1:37" ht="21.75" customHeight="1">
      <c r="A47" s="73" t="s">
        <v>83</v>
      </c>
      <c r="B47" s="46"/>
      <c r="C47" s="47"/>
      <c r="D47" s="47"/>
      <c r="E47" s="47"/>
      <c r="F47" s="69" t="s">
        <v>72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80">
        <v>2707167</v>
      </c>
      <c r="S47" s="81"/>
      <c r="T47" s="81"/>
      <c r="U47" s="80"/>
      <c r="V47" s="80"/>
      <c r="W47" s="80"/>
      <c r="X47" s="80"/>
      <c r="Y47" s="80"/>
      <c r="Z47" s="80">
        <v>2707167</v>
      </c>
      <c r="AA47" s="77"/>
      <c r="AB47" s="77"/>
      <c r="AC47" s="78"/>
      <c r="AD47" s="79">
        <f>Z47/R47*100</f>
        <v>100</v>
      </c>
      <c r="AE47" s="51"/>
      <c r="AF47" s="52">
        <v>2564684</v>
      </c>
      <c r="AG47" s="52">
        <v>2564684</v>
      </c>
      <c r="AH47" s="71">
        <v>1</v>
      </c>
    </row>
    <row r="48" spans="1:37" ht="11.25" customHeight="1">
      <c r="A48" s="41"/>
      <c r="B48" s="46"/>
      <c r="C48" s="47"/>
      <c r="D48" s="47"/>
      <c r="E48" s="47"/>
      <c r="F48" s="46" t="s">
        <v>56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53">
        <f>R47</f>
        <v>2707167</v>
      </c>
      <c r="S48" s="54"/>
      <c r="T48" s="54"/>
      <c r="U48" s="48"/>
      <c r="V48" s="48"/>
      <c r="W48" s="48"/>
      <c r="X48" s="48"/>
      <c r="Y48" s="48"/>
      <c r="Z48" s="56">
        <f>Z47</f>
        <v>2707167</v>
      </c>
      <c r="AA48" s="48"/>
      <c r="AB48" s="48"/>
      <c r="AC48" s="49"/>
      <c r="AD48" s="66">
        <f>Z48/R48</f>
        <v>1</v>
      </c>
      <c r="AE48" s="51"/>
      <c r="AF48" s="57">
        <f>AF47</f>
        <v>2564684</v>
      </c>
      <c r="AG48" s="57">
        <v>0</v>
      </c>
      <c r="AH48" s="70">
        <v>0</v>
      </c>
    </row>
    <row r="49" spans="1:34" ht="12.75" customHeight="1">
      <c r="A49" s="42"/>
      <c r="B49" s="34"/>
      <c r="C49" s="34" t="s">
        <v>4</v>
      </c>
      <c r="D49" s="34"/>
      <c r="E49" s="35"/>
      <c r="F49" s="40" t="s">
        <v>68</v>
      </c>
      <c r="G49" s="35"/>
      <c r="H49" s="35"/>
      <c r="I49" s="35" t="s">
        <v>3</v>
      </c>
      <c r="J49" s="35"/>
      <c r="K49" s="35"/>
      <c r="L49" s="35"/>
      <c r="M49" s="35"/>
      <c r="N49" s="35"/>
      <c r="O49" s="35"/>
      <c r="P49" s="35"/>
      <c r="Q49" s="33"/>
      <c r="R49" s="33">
        <f>R15+R18+R21+R24+R27+R30+R33+R36+R39+R42+R45+R48</f>
        <v>27672350.859999999</v>
      </c>
      <c r="S49" s="33"/>
      <c r="T49" s="33"/>
      <c r="U49" s="15">
        <v>0</v>
      </c>
      <c r="V49" s="15">
        <v>269796728.87</v>
      </c>
      <c r="W49" s="15">
        <v>0</v>
      </c>
      <c r="X49" s="15">
        <v>269724883.97000003</v>
      </c>
      <c r="Y49" s="15"/>
      <c r="Z49" s="33">
        <f>Z15+Z18+Z21+Z24+Z27+Z30+Z33+Z36+Z39+Z42+Z45+Z48</f>
        <v>6448162.46</v>
      </c>
      <c r="AA49" s="33">
        <f t="shared" ref="AA49:AE49" si="9">AA15+AA18+AA21+AA24+AA27+AA30+AA33+AA36+AA39+AA42+AA45</f>
        <v>0</v>
      </c>
      <c r="AB49" s="33">
        <f t="shared" si="9"/>
        <v>999876942.39999986</v>
      </c>
      <c r="AC49" s="33">
        <f t="shared" si="9"/>
        <v>0</v>
      </c>
      <c r="AD49" s="64">
        <f>Z49/R49*100</f>
        <v>23.301823876917986</v>
      </c>
      <c r="AE49" s="33">
        <f t="shared" si="9"/>
        <v>0</v>
      </c>
      <c r="AF49" s="33">
        <f>AF15+AF18+AF21+AF24+AF27+AF30+AF33+AF36+AF39+AF42+AF45+AF48</f>
        <v>2564684</v>
      </c>
      <c r="AG49" s="33">
        <f>AG15+AG18+AG21+AG24+AG27+AG30+AG33+AG36+AG39+AG42+AG45+AG48</f>
        <v>0</v>
      </c>
      <c r="AH49" s="72">
        <f>AG49/AF49</f>
        <v>0</v>
      </c>
    </row>
    <row r="50" spans="1:34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60"/>
      <c r="AE50" s="2"/>
      <c r="AF50" s="2"/>
    </row>
    <row r="51" spans="1:34" ht="11.25" customHeight="1">
      <c r="A51" s="4"/>
      <c r="B51" s="4"/>
      <c r="C51" s="4"/>
      <c r="D51" s="4"/>
      <c r="E51" s="2"/>
      <c r="F51" s="2"/>
      <c r="G51" s="106" t="s">
        <v>2</v>
      </c>
      <c r="H51" s="106"/>
      <c r="I51" s="106"/>
      <c r="J51" s="2"/>
      <c r="K51" s="5"/>
      <c r="L51" s="5"/>
      <c r="M51" s="5"/>
      <c r="N51" s="5"/>
      <c r="O51" s="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60"/>
      <c r="AE51" s="2"/>
      <c r="AF51" s="2"/>
    </row>
    <row r="52" spans="1:34" ht="11.25" customHeight="1">
      <c r="A52" s="4"/>
      <c r="B52" s="4"/>
      <c r="C52" s="4"/>
      <c r="D52" s="105" t="s">
        <v>1</v>
      </c>
      <c r="E52" s="105"/>
      <c r="F52" s="2"/>
      <c r="G52" s="105" t="s">
        <v>0</v>
      </c>
      <c r="H52" s="105"/>
      <c r="I52" s="105"/>
      <c r="J52" s="2"/>
      <c r="K52" s="3"/>
      <c r="L52" s="3"/>
      <c r="M52" s="3"/>
      <c r="N52" s="3"/>
      <c r="O52" s="3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60"/>
      <c r="AE52" s="2"/>
      <c r="AF52" s="2"/>
    </row>
  </sheetData>
  <mergeCells count="56">
    <mergeCell ref="B31:AE31"/>
    <mergeCell ref="B30:Q30"/>
    <mergeCell ref="S30:T30"/>
    <mergeCell ref="B13:AE13"/>
    <mergeCell ref="B16:AE16"/>
    <mergeCell ref="B19:AE19"/>
    <mergeCell ref="B22:AE22"/>
    <mergeCell ref="B25:AE25"/>
    <mergeCell ref="S27:T27"/>
    <mergeCell ref="B28:AE28"/>
    <mergeCell ref="B45:Q45"/>
    <mergeCell ref="S45:T45"/>
    <mergeCell ref="B33:Q33"/>
    <mergeCell ref="S33:T33"/>
    <mergeCell ref="B36:Q36"/>
    <mergeCell ref="S36:T36"/>
    <mergeCell ref="B39:Q39"/>
    <mergeCell ref="S39:T39"/>
    <mergeCell ref="B43:AE43"/>
    <mergeCell ref="B37:AE37"/>
    <mergeCell ref="B40:AE40"/>
    <mergeCell ref="B42:Q42"/>
    <mergeCell ref="S42:T42"/>
    <mergeCell ref="B34:AE34"/>
    <mergeCell ref="W10:X10"/>
    <mergeCell ref="F9:F10"/>
    <mergeCell ref="Y9:Z9"/>
    <mergeCell ref="T9:T11"/>
    <mergeCell ref="D52:E52"/>
    <mergeCell ref="G51:I51"/>
    <mergeCell ref="G52:I52"/>
    <mergeCell ref="B15:Q15"/>
    <mergeCell ref="S15:T15"/>
    <mergeCell ref="B18:Q18"/>
    <mergeCell ref="S18:T18"/>
    <mergeCell ref="B21:Q21"/>
    <mergeCell ref="S21:T21"/>
    <mergeCell ref="B24:Q24"/>
    <mergeCell ref="S24:T24"/>
    <mergeCell ref="B27:Q27"/>
    <mergeCell ref="F46:AD46"/>
    <mergeCell ref="A9:A11"/>
    <mergeCell ref="A3:AH4"/>
    <mergeCell ref="AF9:AH9"/>
    <mergeCell ref="AF10:AF11"/>
    <mergeCell ref="AG10:AG11"/>
    <mergeCell ref="AH10:AH11"/>
    <mergeCell ref="B9:B11"/>
    <mergeCell ref="C9:C11"/>
    <mergeCell ref="D9:D11"/>
    <mergeCell ref="AA9:AB9"/>
    <mergeCell ref="AC9:AD9"/>
    <mergeCell ref="R9:R11"/>
    <mergeCell ref="S9:S11"/>
    <mergeCell ref="U9:X9"/>
    <mergeCell ref="U10:V10"/>
  </mergeCells>
  <pageMargins left="0.74803148667643404" right="0.196850393700787" top="0.999999984981507" bottom="0.606299197579932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 бюдж (БР ГРБС)_53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Аникушина</dc:creator>
  <cp:lastModifiedBy>Admin</cp:lastModifiedBy>
  <cp:lastPrinted>2015-04-03T06:42:11Z</cp:lastPrinted>
  <dcterms:created xsi:type="dcterms:W3CDTF">2015-04-03T05:51:01Z</dcterms:created>
  <dcterms:modified xsi:type="dcterms:W3CDTF">2016-07-13T09:12:03Z</dcterms:modified>
</cp:coreProperties>
</file>